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Kevin\KMR design\webpage\RODEN\design\files\"/>
    </mc:Choice>
  </mc:AlternateContent>
  <xr:revisionPtr revIDLastSave="0" documentId="13_ncr:1_{DC785F92-6EC7-4B70-9D8D-D97140DA6895}" xr6:coauthVersionLast="45" xr6:coauthVersionMax="45" xr10:uidLastSave="{00000000-0000-0000-0000-000000000000}"/>
  <workbookProtection workbookPassword="C91F" lockStructure="1"/>
  <bookViews>
    <workbookView xWindow="31560" yWindow="1950" windowWidth="21600" windowHeight="13695" xr2:uid="{00000000-000D-0000-FFFF-FFFF00000000}"/>
  </bookViews>
  <sheets>
    <sheet name="Sheet1" sheetId="1" r:id="rId1"/>
  </sheets>
  <definedNames>
    <definedName name="_xlnm.Print_Area" localSheetId="0">Sheet1!$A$2:$E$22</definedName>
    <definedName name="_xlnm.Print_Area">Sheet1!$A$2:$G$13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E6" i="1"/>
  <c r="F6" i="1" s="1"/>
  <c r="C8" i="1"/>
  <c r="F9" i="1" s="1"/>
  <c r="C14" i="1"/>
  <c r="C16" i="1" s="1"/>
  <c r="E9" i="1" l="1"/>
  <c r="C11" i="1" s="1"/>
  <c r="C12" i="1" s="1"/>
  <c r="E12" i="1" s="1"/>
</calcChain>
</file>

<file path=xl/sharedStrings.xml><?xml version="1.0" encoding="utf-8"?>
<sst xmlns="http://schemas.openxmlformats.org/spreadsheetml/2006/main" count="24" uniqueCount="24">
  <si>
    <t>BUCKET ELEVATOR</t>
  </si>
  <si>
    <t>PRODUCT DENSITY (kg/m³)</t>
  </si>
  <si>
    <t>kg/bucket.</t>
  </si>
  <si>
    <t>PULLEY DIAMETER (mm)</t>
  </si>
  <si>
    <t>PULLEY SPEED (rpm)</t>
  </si>
  <si>
    <t>BELT SPEED (m/min)</t>
  </si>
  <si>
    <t>FT/min</t>
  </si>
  <si>
    <t>BUCKET SIZE</t>
  </si>
  <si>
    <t>12 x 7</t>
  </si>
  <si>
    <t>HD-MAX</t>
  </si>
  <si>
    <t>BUCKET CAPACITY (in³) water level</t>
  </si>
  <si>
    <t>capacity m³</t>
  </si>
  <si>
    <t>BUCKET SPACING (mm)</t>
  </si>
  <si>
    <t>BUCKETS (buckets/min))</t>
  </si>
  <si>
    <t>CAPACITY m³/Hour</t>
  </si>
  <si>
    <t>CAPACITY Tonne/Hour</t>
  </si>
  <si>
    <t>Motor power (kW)</t>
  </si>
  <si>
    <t>Belt length</t>
  </si>
  <si>
    <t>includes 1m for joining.</t>
  </si>
  <si>
    <t>Buckets required.</t>
  </si>
  <si>
    <t>RODEN DESIGN DRAFTING SERVICES</t>
  </si>
  <si>
    <t>THIS SOFTWARE IS PROVIDED "AS IS" WITHOUT EXPRESS OR IMPLIED WARRANTY. ALL IMPLIED WARRANTIES OF FITNESS FOR ANY PARTICULAR PURPOSE AND OF MERCHANTABILITY ARE HEREBY DISCLAIMED.</t>
  </si>
  <si>
    <t>Elevator Pulley centers (m)</t>
  </si>
  <si>
    <t>www.rdds.com.au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</si>
</sst>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&quot;, &quot;yyyy"/>
    <numFmt numFmtId="165" formatCode="0.0000"/>
    <numFmt numFmtId="166" formatCode="0.000"/>
    <numFmt numFmtId="167" formatCode="0.0"/>
  </numFmts>
  <fonts count="15" x14ac:knownFonts="1">
    <font>
      <sz val="10"/>
      <name val="Arial"/>
      <family val="2"/>
    </font>
    <font>
      <b/>
      <sz val="20"/>
      <color indexed="21"/>
      <name val="Arial"/>
      <family val="2"/>
    </font>
    <font>
      <sz val="14"/>
      <color indexed="12"/>
      <name val="Century Gothic"/>
      <family val="2"/>
    </font>
    <font>
      <b/>
      <sz val="10"/>
      <color indexed="23"/>
      <name val="Arial"/>
      <family val="2"/>
    </font>
    <font>
      <sz val="12"/>
      <name val="Comic Sans MS"/>
      <family val="4"/>
    </font>
    <font>
      <i/>
      <sz val="12"/>
      <name val="Comic Sans MS"/>
      <family val="4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sz val="14"/>
      <name val="Comic Sans MS"/>
      <family val="4"/>
      <charset val="1"/>
    </font>
    <font>
      <sz val="10"/>
      <name val="Comic Sans MS"/>
      <family val="4"/>
      <charset val="1"/>
    </font>
    <font>
      <sz val="8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protection hidden="1"/>
    </xf>
    <xf numFmtId="0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protection hidden="1"/>
    </xf>
    <xf numFmtId="167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center"/>
    </xf>
    <xf numFmtId="0" fontId="13" fillId="0" borderId="0" xfId="1" applyNumberForma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dds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tabSelected="1" workbookViewId="0">
      <selection activeCell="B4" sqref="B4"/>
    </sheetView>
  </sheetViews>
  <sheetFormatPr defaultColWidth="10" defaultRowHeight="12.75" x14ac:dyDescent="0.2"/>
  <cols>
    <col min="1" max="1" width="29" style="1" customWidth="1"/>
    <col min="2" max="2" width="15" style="1" customWidth="1"/>
    <col min="3" max="3" width="12" style="1" customWidth="1"/>
    <col min="4" max="4" width="29.5703125" style="1" customWidth="1"/>
    <col min="5" max="5" width="16" style="1" customWidth="1"/>
    <col min="6" max="6" width="11.7109375" style="1" customWidth="1"/>
    <col min="7" max="7" width="10" style="1"/>
    <col min="8" max="8" width="10.85546875" style="1" customWidth="1"/>
    <col min="9" max="9" width="10" style="1"/>
    <col min="10" max="10" width="12" style="1" customWidth="1"/>
    <col min="11" max="16384" width="10" style="1"/>
  </cols>
  <sheetData>
    <row r="1" spans="1:7" x14ac:dyDescent="0.2">
      <c r="A1" s="2"/>
      <c r="B1" s="2"/>
      <c r="C1" s="2"/>
      <c r="D1" s="2"/>
      <c r="E1" s="2"/>
      <c r="F1" s="2"/>
      <c r="G1" s="2"/>
    </row>
    <row r="2" spans="1:7" ht="26.25" x14ac:dyDescent="0.4">
      <c r="A2" s="3" t="s">
        <v>0</v>
      </c>
      <c r="B2" s="2"/>
      <c r="C2" s="2"/>
      <c r="D2" s="4"/>
      <c r="E2" s="4"/>
      <c r="F2" s="2"/>
      <c r="G2" s="2"/>
    </row>
    <row r="3" spans="1:7" x14ac:dyDescent="0.2">
      <c r="A3" s="5">
        <f ca="1">NOW()</f>
        <v>43992.502950925926</v>
      </c>
      <c r="B3" s="2"/>
      <c r="C3" s="2"/>
      <c r="D3" s="6"/>
      <c r="E3" s="2"/>
      <c r="F3" s="2"/>
      <c r="G3" s="2"/>
    </row>
    <row r="4" spans="1:7" ht="39" x14ac:dyDescent="0.2">
      <c r="A4" s="7" t="s">
        <v>1</v>
      </c>
      <c r="B4" s="8">
        <v>650</v>
      </c>
      <c r="C4" s="2"/>
      <c r="D4" s="7" t="s">
        <v>22</v>
      </c>
      <c r="E4" s="32">
        <v>6</v>
      </c>
    </row>
    <row r="5" spans="1:7" ht="19.5" x14ac:dyDescent="0.4">
      <c r="A5" s="10" t="s">
        <v>3</v>
      </c>
      <c r="B5" s="11">
        <v>600</v>
      </c>
      <c r="C5" s="2"/>
      <c r="D5" s="12"/>
      <c r="E5" s="13"/>
      <c r="F5" s="2"/>
      <c r="G5" s="2"/>
    </row>
    <row r="6" spans="1:7" ht="19.5" x14ac:dyDescent="0.4">
      <c r="A6" s="10" t="s">
        <v>4</v>
      </c>
      <c r="B6" s="11">
        <v>47</v>
      </c>
      <c r="C6" s="2"/>
      <c r="D6" s="14" t="s">
        <v>5</v>
      </c>
      <c r="E6" s="15">
        <f>SUM(B5*0.001*(PI())*B6)</f>
        <v>88.592912831232169</v>
      </c>
      <c r="F6" s="16">
        <f>SUM(E6/0.3048)</f>
        <v>290.65916283212653</v>
      </c>
      <c r="G6" s="2" t="s">
        <v>6</v>
      </c>
    </row>
    <row r="7" spans="1:7" x14ac:dyDescent="0.2">
      <c r="A7" s="13" t="s">
        <v>7</v>
      </c>
      <c r="B7" s="17" t="s">
        <v>8</v>
      </c>
      <c r="C7" s="2" t="s">
        <v>9</v>
      </c>
      <c r="D7" s="18"/>
      <c r="E7" s="13"/>
      <c r="F7" s="2"/>
      <c r="G7" s="2"/>
    </row>
    <row r="8" spans="1:7" ht="39" x14ac:dyDescent="0.4">
      <c r="A8" s="7" t="s">
        <v>10</v>
      </c>
      <c r="B8" s="8">
        <v>292.41000000000003</v>
      </c>
      <c r="C8" s="19">
        <f>SUM(0.00001639*B8)</f>
        <v>4.7925999000000006E-3</v>
      </c>
      <c r="D8" s="20" t="s">
        <v>11</v>
      </c>
      <c r="E8" s="15"/>
      <c r="F8" s="2"/>
      <c r="G8" s="2"/>
    </row>
    <row r="9" spans="1:7" ht="19.5" x14ac:dyDescent="0.4">
      <c r="A9" s="10" t="s">
        <v>12</v>
      </c>
      <c r="B9" s="11">
        <v>230</v>
      </c>
      <c r="C9" s="2"/>
      <c r="D9" s="14" t="s">
        <v>13</v>
      </c>
      <c r="E9" s="15">
        <f>SUM(E6/(B9*0.001))</f>
        <v>385.18657752709635</v>
      </c>
      <c r="F9" s="9">
        <f>SUM(C8*B4)</f>
        <v>3.1151899350000005</v>
      </c>
      <c r="G9" s="2" t="s">
        <v>2</v>
      </c>
    </row>
    <row r="10" spans="1:7" ht="22.5" x14ac:dyDescent="0.4">
      <c r="A10" s="21"/>
      <c r="B10" s="21"/>
      <c r="C10" s="22"/>
      <c r="D10" s="18"/>
      <c r="E10" s="13"/>
      <c r="F10" s="23"/>
      <c r="G10" s="23"/>
    </row>
    <row r="11" spans="1:7" ht="22.5" x14ac:dyDescent="0.45">
      <c r="A11" s="33" t="s">
        <v>14</v>
      </c>
      <c r="B11" s="33"/>
      <c r="C11" s="25">
        <f>SUM(E9*C8*60)</f>
        <v>110.76270917626226</v>
      </c>
      <c r="D11" s="18"/>
      <c r="E11" s="13"/>
      <c r="F11" s="23"/>
      <c r="G11" s="23"/>
    </row>
    <row r="12" spans="1:7" ht="34.5" customHeight="1" x14ac:dyDescent="0.2">
      <c r="A12" s="33" t="s">
        <v>15</v>
      </c>
      <c r="B12" s="33"/>
      <c r="C12" s="26">
        <f>SUM(C11*0.001*B4)</f>
        <v>71.995760964570479</v>
      </c>
      <c r="D12" s="24" t="s">
        <v>16</v>
      </c>
      <c r="E12" s="26">
        <f>SUM(C12*E4*0.005)</f>
        <v>2.1598728289371145</v>
      </c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ht="21" x14ac:dyDescent="0.2">
      <c r="A14" s="2"/>
      <c r="B14" s="27" t="s">
        <v>17</v>
      </c>
      <c r="C14" s="28">
        <f>SUM((2*E4)+(PI()*(B5/1000))+1)</f>
        <v>14.884955592153876</v>
      </c>
      <c r="D14" s="29" t="s">
        <v>18</v>
      </c>
      <c r="E14" s="2"/>
      <c r="F14" s="2"/>
      <c r="G14" s="2"/>
    </row>
    <row r="15" spans="1:7" ht="21" x14ac:dyDescent="0.4">
      <c r="A15" s="2"/>
      <c r="B15" s="30"/>
      <c r="C15" s="30"/>
      <c r="D15" s="2"/>
      <c r="E15" s="2"/>
      <c r="F15" s="2"/>
      <c r="G15" s="2"/>
    </row>
    <row r="16" spans="1:7" ht="21" x14ac:dyDescent="0.4">
      <c r="A16" s="34" t="s">
        <v>19</v>
      </c>
      <c r="B16" s="34"/>
      <c r="C16" s="31">
        <f>SUM((C14-1)/(B9/1000))</f>
        <v>60.369372139799459</v>
      </c>
      <c r="D16" s="2"/>
      <c r="E16" s="2"/>
      <c r="F16" s="2"/>
      <c r="G16" s="2"/>
    </row>
    <row r="17" spans="1:256" x14ac:dyDescent="0.2">
      <c r="A17" s="2"/>
      <c r="B17" s="2"/>
      <c r="C17" s="2"/>
      <c r="D17" s="2"/>
      <c r="E17" s="2"/>
      <c r="F17" s="2"/>
      <c r="G17" s="2"/>
    </row>
    <row r="18" spans="1:256" ht="15.75" x14ac:dyDescent="0.25">
      <c r="A18" s="35" t="s">
        <v>20</v>
      </c>
      <c r="B18" s="35"/>
      <c r="C18" s="35"/>
      <c r="D18" s="23"/>
      <c r="E18" s="23"/>
      <c r="F18" s="23"/>
      <c r="G18" s="23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4.35" customHeight="1" x14ac:dyDescent="0.2">
      <c r="A19" s="36" t="s">
        <v>23</v>
      </c>
      <c r="B19" s="36"/>
      <c r="C19" s="36"/>
      <c r="D19" s="23"/>
      <c r="E19" s="23"/>
      <c r="F19" s="23"/>
      <c r="G19" s="2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2">
      <c r="A20" s="37" t="s">
        <v>21</v>
      </c>
      <c r="B20" s="37"/>
      <c r="C20" s="37"/>
    </row>
    <row r="21" spans="1:256" x14ac:dyDescent="0.2">
      <c r="A21" s="37"/>
      <c r="B21" s="37"/>
      <c r="C21" s="37"/>
    </row>
    <row r="22" spans="1:256" x14ac:dyDescent="0.2">
      <c r="A22" s="37"/>
      <c r="B22" s="37"/>
      <c r="C22" s="37"/>
    </row>
    <row r="23" spans="1:256" x14ac:dyDescent="0.2">
      <c r="A23" s="38"/>
      <c r="B23" s="38"/>
      <c r="C23" s="38"/>
    </row>
  </sheetData>
  <sheetProtection algorithmName="SHA-512" hashValue="gfBzPZBssiSymmbXPbquezFNqaxfaEhUHsdnkRonXrR23HMzd/QufLPJoeqJrpP395m3zD8VMfJLhCwwDOaQlA==" saltValue="jr+f0lJCEtP3fQT5J+0JHA==" spinCount="100000" sheet="1" selectLockedCells="1"/>
  <mergeCells count="6">
    <mergeCell ref="A20:C22"/>
    <mergeCell ref="A11:B11"/>
    <mergeCell ref="A12:B12"/>
    <mergeCell ref="A16:B16"/>
    <mergeCell ref="A18:C18"/>
    <mergeCell ref="A19:C19"/>
  </mergeCells>
  <hyperlinks>
    <hyperlink ref="A19" r:id="rId1" xr:uid="{00000000-0004-0000-0000-000000000000}"/>
  </hyperlinks>
  <pageMargins left="0.78749999999999998" right="0.39374999999999999" top="0.78749999999999998" bottom="0.98402777777777772" header="0.51180555555555551" footer="0.98402777777777772"/>
  <pageSetup paperSize="9" firstPageNumber="0" orientation="portrait" horizontalDpi="300" verticalDpi="300" r:id="rId2"/>
  <headerFooter alignWithMargins="0"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Roden</dc:creator>
  <cp:lastModifiedBy>Kevin Roden</cp:lastModifiedBy>
  <dcterms:created xsi:type="dcterms:W3CDTF">2016-02-01T21:19:27Z</dcterms:created>
  <dcterms:modified xsi:type="dcterms:W3CDTF">2020-06-10T02:05:24Z</dcterms:modified>
</cp:coreProperties>
</file>